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9735"/>
  </bookViews>
  <sheets>
    <sheet name="OKCHO" sheetId="1" r:id="rId1"/>
  </sheets>
  <calcPr calcId="114210"/>
</workbook>
</file>

<file path=xl/calcChain.xml><?xml version="1.0" encoding="utf-8"?>
<calcChain xmlns="http://schemas.openxmlformats.org/spreadsheetml/2006/main">
  <c r="K7" i="1"/>
  <c r="H11"/>
  <c r="K11"/>
  <c r="H9"/>
  <c r="K9"/>
  <c r="H15"/>
  <c r="K15"/>
  <c r="H12"/>
  <c r="K12"/>
  <c r="H13"/>
  <c r="K13"/>
  <c r="H14"/>
  <c r="K14"/>
  <c r="H8"/>
  <c r="K8"/>
  <c r="H10"/>
  <c r="K10"/>
  <c r="J20"/>
  <c r="J21"/>
  <c r="E20"/>
  <c r="E21"/>
  <c r="F20"/>
  <c r="F21"/>
  <c r="G20"/>
  <c r="G21"/>
  <c r="H7"/>
  <c r="I20"/>
  <c r="I21"/>
  <c r="D20"/>
  <c r="D21"/>
  <c r="K20"/>
  <c r="K21"/>
  <c r="L10"/>
  <c r="M10"/>
  <c r="L14"/>
  <c r="M14"/>
  <c r="L12"/>
  <c r="M12"/>
  <c r="L9"/>
  <c r="M9"/>
  <c r="L8"/>
  <c r="M8"/>
  <c r="L13"/>
  <c r="M13"/>
  <c r="L15"/>
  <c r="M15"/>
  <c r="L11"/>
  <c r="M11"/>
  <c r="H20"/>
  <c r="H21"/>
  <c r="L7"/>
  <c r="L20"/>
  <c r="L21"/>
</calcChain>
</file>

<file path=xl/comments1.xml><?xml version="1.0" encoding="utf-8"?>
<comments xmlns="http://schemas.openxmlformats.org/spreadsheetml/2006/main">
  <authors>
    <author>bursova</author>
    <author>I</author>
  </authors>
  <commentList>
    <comment ref="M5" authorId="0">
      <text>
        <r>
          <rPr>
            <sz val="8"/>
            <color indexed="81"/>
            <rFont val="Tahoma"/>
            <family val="2"/>
            <charset val="238"/>
          </rPr>
          <t>úspešný riešiteľ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D6" authorId="0">
      <text>
        <r>
          <rPr>
            <sz val="8"/>
            <color indexed="81"/>
            <rFont val="Tahoma"/>
            <family val="2"/>
            <charset val="238"/>
          </rPr>
          <t>číslo úlohy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I6" authorId="1">
      <text>
        <r>
          <rPr>
            <sz val="8"/>
            <color indexed="81"/>
            <rFont val="Tahoma"/>
            <family val="2"/>
            <charset val="238"/>
          </rPr>
          <t xml:space="preserve">číslo úlohy
</t>
        </r>
      </text>
    </comment>
    <comment ref="D7" authorId="0">
      <text>
        <r>
          <rPr>
            <sz val="8"/>
            <color indexed="81"/>
            <rFont val="Tahoma"/>
            <family val="2"/>
            <charset val="238"/>
          </rPr>
          <t xml:space="preserve">max. počet bodov (b), ktorý možno za danú úlohu získať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I7" authorId="1">
      <text>
        <r>
          <rPr>
            <sz val="8"/>
            <color indexed="81"/>
            <rFont val="Tahoma"/>
            <family val="2"/>
            <charset val="238"/>
          </rPr>
          <t xml:space="preserve">max. počet bodov (b), ktorý možno za danú úlohu získať
</t>
        </r>
      </text>
    </comment>
    <comment ref="O7" authorId="0">
      <text>
        <r>
          <rPr>
            <sz val="8"/>
            <color indexed="81"/>
            <rFont val="Tahoma"/>
            <charset val="238"/>
          </rPr>
          <t xml:space="preserve">uvádzajte v tvare:
</t>
        </r>
        <r>
          <rPr>
            <sz val="8"/>
            <color indexed="81"/>
            <rFont val="Tahoma"/>
            <family val="2"/>
            <charset val="238"/>
          </rPr>
          <t>iniciálka krstného mena, priezvisko</t>
        </r>
      </text>
    </comment>
  </commentList>
</comments>
</file>

<file path=xl/sharedStrings.xml><?xml version="1.0" encoding="utf-8"?>
<sst xmlns="http://schemas.openxmlformats.org/spreadsheetml/2006/main" count="52" uniqueCount="39">
  <si>
    <t>Priezvisko, meno</t>
  </si>
  <si>
    <t>Teória</t>
  </si>
  <si>
    <t>spolu</t>
  </si>
  <si>
    <t>Prax</t>
  </si>
  <si>
    <t>Ú R</t>
  </si>
  <si>
    <t>Pripravoval(a)</t>
  </si>
  <si>
    <t>Priemerný bodový zisk</t>
  </si>
  <si>
    <t>% úspešnosti</t>
  </si>
  <si>
    <t>RNDr. Eva Domonkošová</t>
  </si>
  <si>
    <t>Ing. Erika Horváthová</t>
  </si>
  <si>
    <t>Mgr. Ľubomíra Krajčová</t>
  </si>
  <si>
    <t>Mgr. Lenka Lofflerová</t>
  </si>
  <si>
    <t>Mgr. Michal Chren</t>
  </si>
  <si>
    <t>Ing. Eva Žatkuláková</t>
  </si>
  <si>
    <t>RNDr.Svetozár Štefeček</t>
  </si>
  <si>
    <t>Poradie</t>
  </si>
  <si>
    <t>CELKOM</t>
  </si>
  <si>
    <t>(b)</t>
  </si>
  <si>
    <t>Teoretické úlohy</t>
  </si>
  <si>
    <t>Praktické úlohy</t>
  </si>
  <si>
    <t>Názov a adresa školy</t>
  </si>
  <si>
    <t>Výsledková listina okresného kola Chemickej olympiády</t>
  </si>
  <si>
    <t>54. ročník, školský rok 2017/2018, kategória D</t>
  </si>
  <si>
    <t>Predseda OK CHO:    PaedDr. Viera Hrončeková</t>
  </si>
  <si>
    <t>Igazová Ema</t>
  </si>
  <si>
    <t>Koková Viktória</t>
  </si>
  <si>
    <t>ZŠ Horná Ždaňa 107</t>
  </si>
  <si>
    <t>Ziman Richard</t>
  </si>
  <si>
    <t>ZŠ, Ul.M.R.Štefánika č.17,ZH</t>
  </si>
  <si>
    <t>Lehotský Adam</t>
  </si>
  <si>
    <t>Baláž Tomáš</t>
  </si>
  <si>
    <t>ZŠ, Ul.Dr.Janského č.2, ZH</t>
  </si>
  <si>
    <t>Pavlíková Ema</t>
  </si>
  <si>
    <t>Víglašská Veronika</t>
  </si>
  <si>
    <t>Prochocký Dávid</t>
  </si>
  <si>
    <t xml:space="preserve"> min. 40%</t>
  </si>
  <si>
    <t>Mgr. Michaela Sekerešová</t>
  </si>
  <si>
    <t>Mgr. Monika Balážová</t>
  </si>
  <si>
    <t>PaedDr. Viera Hrončeková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</si>
</sst>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8"/>
      <color indexed="81"/>
      <name val="Tahoma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7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2" fillId="0" borderId="18" xfId="0" applyFont="1" applyBorder="1" applyAlignment="1">
      <alignment horizontal="right"/>
    </xf>
    <xf numFmtId="0" fontId="6" fillId="0" borderId="0" xfId="0" applyFont="1" applyBorder="1"/>
    <xf numFmtId="164" fontId="2" fillId="0" borderId="1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164" fontId="6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0</xdr:row>
      <xdr:rowOff>0</xdr:rowOff>
    </xdr:from>
    <xdr:to>
      <xdr:col>13</xdr:col>
      <xdr:colOff>1476375</xdr:colOff>
      <xdr:row>5</xdr:row>
      <xdr:rowOff>200025</xdr:rowOff>
    </xdr:to>
    <xdr:grpSp>
      <xdr:nvGrpSpPr>
        <xdr:cNvPr id="1041" name="Group 4"/>
        <xdr:cNvGrpSpPr>
          <a:grpSpLocks/>
        </xdr:cNvGrpSpPr>
      </xdr:nvGrpSpPr>
      <xdr:grpSpPr bwMode="auto">
        <a:xfrm>
          <a:off x="7867650" y="0"/>
          <a:ext cx="0" cy="1285875"/>
          <a:chOff x="1174" y="9"/>
          <a:chExt cx="146" cy="147"/>
        </a:xfrm>
      </xdr:grpSpPr>
      <xdr:pic>
        <xdr:nvPicPr>
          <xdr:cNvPr id="1042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74" y="9"/>
            <a:ext cx="146" cy="1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7867650" y="11423986357883"/>
            <a:ext cx="0" cy="6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54864" rIns="0" bIns="0" anchor="t" upright="1"/>
          <a:lstStyle/>
          <a:p>
            <a:pPr algn="l" rtl="0">
              <a:defRPr sz="1000"/>
            </a:pPr>
            <a:r>
              <a:rPr lang="sk-SK" sz="3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tabSelected="1" topLeftCell="A2" zoomScale="89" zoomScaleNormal="89" workbookViewId="0">
      <selection activeCell="S8" sqref="S8"/>
    </sheetView>
  </sheetViews>
  <sheetFormatPr defaultRowHeight="12.75"/>
  <cols>
    <col min="1" max="1" width="3.85546875" customWidth="1"/>
    <col min="2" max="2" width="18.7109375" customWidth="1"/>
    <col min="3" max="3" width="26.5703125" bestFit="1" customWidth="1"/>
    <col min="4" max="11" width="6.28515625" customWidth="1"/>
    <col min="12" max="13" width="9.28515625" customWidth="1"/>
    <col min="14" max="14" width="25" hidden="1" customWidth="1"/>
    <col min="15" max="15" width="24.42578125" customWidth="1"/>
  </cols>
  <sheetData>
    <row r="1" spans="1:23" ht="18">
      <c r="A1" s="80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3" ht="15.75">
      <c r="A2" s="82" t="s">
        <v>22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3" ht="15.75">
      <c r="A3" s="84"/>
      <c r="B3" s="85"/>
      <c r="C3" s="85"/>
      <c r="D3" s="85"/>
      <c r="E3" s="85"/>
      <c r="F3" s="85"/>
      <c r="G3" s="85"/>
      <c r="H3" s="86"/>
      <c r="I3" s="86"/>
      <c r="J3" s="86"/>
      <c r="K3" s="86"/>
      <c r="L3" s="86"/>
      <c r="M3" s="86"/>
      <c r="N3" s="86"/>
      <c r="O3" s="86"/>
    </row>
    <row r="4" spans="1:23" ht="16.5" thickBot="1">
      <c r="A4" s="1"/>
    </row>
    <row r="5" spans="1:23" ht="19.899999999999999" customHeight="1">
      <c r="A5" s="96" t="s">
        <v>15</v>
      </c>
      <c r="B5" s="94" t="s">
        <v>0</v>
      </c>
      <c r="C5" s="94" t="s">
        <v>20</v>
      </c>
      <c r="D5" s="89" t="s">
        <v>18</v>
      </c>
      <c r="E5" s="91"/>
      <c r="F5" s="91"/>
      <c r="G5" s="91"/>
      <c r="H5" s="9" t="s">
        <v>1</v>
      </c>
      <c r="I5" s="89" t="s">
        <v>19</v>
      </c>
      <c r="J5" s="90"/>
      <c r="K5" s="9" t="s">
        <v>3</v>
      </c>
      <c r="L5" s="9" t="s">
        <v>16</v>
      </c>
      <c r="M5" s="87" t="s">
        <v>4</v>
      </c>
      <c r="N5" s="19"/>
      <c r="O5" s="19"/>
    </row>
    <row r="6" spans="1:23" ht="19.899999999999999" customHeight="1" thickBot="1">
      <c r="A6" s="97"/>
      <c r="B6" s="95"/>
      <c r="C6" s="95"/>
      <c r="D6" s="21">
        <v>1</v>
      </c>
      <c r="E6" s="22">
        <v>2</v>
      </c>
      <c r="F6" s="22">
        <v>3</v>
      </c>
      <c r="G6" s="23">
        <v>4</v>
      </c>
      <c r="H6" s="24" t="s">
        <v>2</v>
      </c>
      <c r="I6" s="21">
        <v>1</v>
      </c>
      <c r="J6" s="22">
        <v>2</v>
      </c>
      <c r="K6" s="11" t="s">
        <v>2</v>
      </c>
      <c r="L6" s="11" t="s">
        <v>17</v>
      </c>
      <c r="M6" s="88"/>
      <c r="N6" s="19"/>
      <c r="O6" s="19"/>
    </row>
    <row r="7" spans="1:23" ht="19.899999999999999" customHeight="1" thickBot="1">
      <c r="A7" s="98"/>
      <c r="B7" s="95"/>
      <c r="C7" s="95"/>
      <c r="D7" s="48">
        <v>16</v>
      </c>
      <c r="E7" s="49">
        <v>15</v>
      </c>
      <c r="F7" s="49">
        <v>17</v>
      </c>
      <c r="G7" s="50">
        <v>12</v>
      </c>
      <c r="H7" s="51">
        <f t="shared" ref="H7:H15" si="0">SUM(D7:G7)</f>
        <v>60</v>
      </c>
      <c r="I7" s="39">
        <v>20</v>
      </c>
      <c r="J7" s="40">
        <v>20</v>
      </c>
      <c r="K7" s="41">
        <f t="shared" ref="K7:K15" si="1">SUM(I7:J7)</f>
        <v>40</v>
      </c>
      <c r="L7" s="52">
        <f t="shared" ref="L7:L15" si="2">SUM(H7+K7)</f>
        <v>100</v>
      </c>
      <c r="M7" s="20" t="s">
        <v>35</v>
      </c>
      <c r="N7" s="53" t="s">
        <v>5</v>
      </c>
      <c r="O7" s="54" t="s">
        <v>5</v>
      </c>
      <c r="Q7" s="5"/>
      <c r="R7" s="5"/>
      <c r="S7" s="5"/>
      <c r="T7" s="5"/>
      <c r="U7" s="5"/>
      <c r="V7" s="5"/>
      <c r="W7" s="5"/>
    </row>
    <row r="8" spans="1:23" ht="19.899999999999999" customHeight="1">
      <c r="A8" s="9">
        <v>1</v>
      </c>
      <c r="B8" s="55" t="s">
        <v>34</v>
      </c>
      <c r="C8" s="77" t="s">
        <v>26</v>
      </c>
      <c r="D8" s="45">
        <v>13</v>
      </c>
      <c r="E8" s="28">
        <v>5</v>
      </c>
      <c r="F8" s="28">
        <v>12</v>
      </c>
      <c r="G8" s="68">
        <v>6</v>
      </c>
      <c r="H8" s="56">
        <f>SUM(D8:G8)</f>
        <v>36</v>
      </c>
      <c r="I8" s="45">
        <v>20</v>
      </c>
      <c r="J8" s="28">
        <v>17</v>
      </c>
      <c r="K8" s="72">
        <f>SUM(I8:J8)</f>
        <v>37</v>
      </c>
      <c r="L8" s="57">
        <f>SUM(H8+K8)</f>
        <v>73</v>
      </c>
      <c r="M8" s="9" t="str">
        <f t="shared" ref="M8:M15" si="3">IF(L8&gt;39.99,"Ú R","––")</f>
        <v>Ú R</v>
      </c>
      <c r="N8" s="63" t="s">
        <v>13</v>
      </c>
      <c r="O8" s="79" t="s">
        <v>36</v>
      </c>
    </row>
    <row r="9" spans="1:23" s="2" customFormat="1" ht="19.899999999999999" customHeight="1">
      <c r="A9" s="71">
        <v>2</v>
      </c>
      <c r="B9" s="76" t="s">
        <v>29</v>
      </c>
      <c r="C9" s="46" t="s">
        <v>28</v>
      </c>
      <c r="D9" s="45">
        <v>8</v>
      </c>
      <c r="E9" s="28">
        <v>11</v>
      </c>
      <c r="F9" s="28">
        <v>10</v>
      </c>
      <c r="G9" s="68">
        <v>6</v>
      </c>
      <c r="H9" s="36">
        <f>SUM(D9:G9)</f>
        <v>35</v>
      </c>
      <c r="I9" s="45">
        <v>20</v>
      </c>
      <c r="J9" s="28">
        <v>17</v>
      </c>
      <c r="K9" s="43">
        <f>SUM(I9:J9)</f>
        <v>37</v>
      </c>
      <c r="L9" s="70">
        <f>SUM(H9+K9)</f>
        <v>72</v>
      </c>
      <c r="M9" s="24" t="str">
        <f t="shared" si="3"/>
        <v>Ú R</v>
      </c>
      <c r="N9" s="42" t="s">
        <v>12</v>
      </c>
      <c r="O9" s="44" t="s">
        <v>37</v>
      </c>
    </row>
    <row r="10" spans="1:23" ht="19.899999999999999" customHeight="1">
      <c r="A10" s="11">
        <v>3</v>
      </c>
      <c r="B10" s="59" t="s">
        <v>25</v>
      </c>
      <c r="C10" s="46" t="s">
        <v>26</v>
      </c>
      <c r="D10" s="45">
        <v>3</v>
      </c>
      <c r="E10" s="28">
        <v>8</v>
      </c>
      <c r="F10" s="28">
        <v>5</v>
      </c>
      <c r="G10" s="68">
        <v>8</v>
      </c>
      <c r="H10" s="37">
        <f t="shared" si="0"/>
        <v>24</v>
      </c>
      <c r="I10" s="45">
        <v>20</v>
      </c>
      <c r="J10" s="28">
        <v>15</v>
      </c>
      <c r="K10" s="73">
        <f t="shared" si="1"/>
        <v>35</v>
      </c>
      <c r="L10" s="38">
        <f t="shared" si="2"/>
        <v>59</v>
      </c>
      <c r="M10" s="11" t="str">
        <f t="shared" si="3"/>
        <v>Ú R</v>
      </c>
      <c r="N10" s="64" t="s">
        <v>9</v>
      </c>
      <c r="O10" s="29" t="s">
        <v>36</v>
      </c>
    </row>
    <row r="11" spans="1:23" ht="19.899999999999999" customHeight="1">
      <c r="A11" s="27">
        <v>4</v>
      </c>
      <c r="B11" s="60" t="s">
        <v>27</v>
      </c>
      <c r="C11" s="46" t="s">
        <v>28</v>
      </c>
      <c r="D11" s="45">
        <v>3</v>
      </c>
      <c r="E11" s="28">
        <v>6</v>
      </c>
      <c r="F11" s="28">
        <v>4</v>
      </c>
      <c r="G11" s="68">
        <v>4</v>
      </c>
      <c r="H11" s="12">
        <f t="shared" si="0"/>
        <v>17</v>
      </c>
      <c r="I11" s="45">
        <v>20</v>
      </c>
      <c r="J11" s="28">
        <v>8</v>
      </c>
      <c r="K11" s="74">
        <f t="shared" si="1"/>
        <v>28</v>
      </c>
      <c r="L11" s="17">
        <f t="shared" si="2"/>
        <v>45</v>
      </c>
      <c r="M11" s="27" t="str">
        <f t="shared" si="3"/>
        <v>Ú R</v>
      </c>
      <c r="N11" s="65" t="s">
        <v>10</v>
      </c>
      <c r="O11" s="58" t="s">
        <v>37</v>
      </c>
    </row>
    <row r="12" spans="1:23" ht="19.899999999999999" customHeight="1">
      <c r="A12" s="27">
        <v>5</v>
      </c>
      <c r="B12" s="60" t="s">
        <v>24</v>
      </c>
      <c r="C12" s="46" t="s">
        <v>31</v>
      </c>
      <c r="D12" s="45">
        <v>1</v>
      </c>
      <c r="E12" s="28">
        <v>5</v>
      </c>
      <c r="F12" s="28">
        <v>6</v>
      </c>
      <c r="G12" s="68">
        <v>0</v>
      </c>
      <c r="H12" s="12">
        <f>SUM(D12:G12)</f>
        <v>12</v>
      </c>
      <c r="I12" s="45">
        <v>20</v>
      </c>
      <c r="J12" s="28">
        <v>12</v>
      </c>
      <c r="K12" s="74">
        <f>SUM(I12:J12)</f>
        <v>32</v>
      </c>
      <c r="L12" s="17">
        <f>SUM(H12+K12)</f>
        <v>44</v>
      </c>
      <c r="M12" s="27" t="str">
        <f t="shared" si="3"/>
        <v>Ú R</v>
      </c>
      <c r="N12" s="66" t="s">
        <v>14</v>
      </c>
      <c r="O12" s="29" t="s">
        <v>38</v>
      </c>
    </row>
    <row r="13" spans="1:23" ht="19.899999999999999" customHeight="1">
      <c r="A13" s="27">
        <v>6</v>
      </c>
      <c r="B13" s="60" t="s">
        <v>32</v>
      </c>
      <c r="C13" s="46" t="s">
        <v>31</v>
      </c>
      <c r="D13" s="45">
        <v>1</v>
      </c>
      <c r="E13" s="28">
        <v>3</v>
      </c>
      <c r="F13" s="28">
        <v>4</v>
      </c>
      <c r="G13" s="68">
        <v>0</v>
      </c>
      <c r="H13" s="12">
        <f>SUM(D13:G13)</f>
        <v>8</v>
      </c>
      <c r="I13" s="45">
        <v>20</v>
      </c>
      <c r="J13" s="28">
        <v>14</v>
      </c>
      <c r="K13" s="74">
        <f>SUM(I13:J13)</f>
        <v>34</v>
      </c>
      <c r="L13" s="17">
        <f>SUM(H13+K13)</f>
        <v>42</v>
      </c>
      <c r="M13" s="27" t="str">
        <f t="shared" si="3"/>
        <v>Ú R</v>
      </c>
      <c r="N13" s="66" t="s">
        <v>8</v>
      </c>
      <c r="O13" s="29" t="s">
        <v>38</v>
      </c>
    </row>
    <row r="14" spans="1:23" ht="19.899999999999999" customHeight="1">
      <c r="A14" s="27">
        <v>7</v>
      </c>
      <c r="B14" s="60" t="s">
        <v>33</v>
      </c>
      <c r="C14" s="46" t="s">
        <v>28</v>
      </c>
      <c r="D14" s="45">
        <v>1</v>
      </c>
      <c r="E14" s="28">
        <v>5</v>
      </c>
      <c r="F14" s="28">
        <v>4</v>
      </c>
      <c r="G14" s="68">
        <v>0</v>
      </c>
      <c r="H14" s="12">
        <f>SUM(D14:G14)</f>
        <v>10</v>
      </c>
      <c r="I14" s="45">
        <v>20</v>
      </c>
      <c r="J14" s="28">
        <v>10</v>
      </c>
      <c r="K14" s="74">
        <f>SUM(I14:J14)</f>
        <v>30</v>
      </c>
      <c r="L14" s="17">
        <f>SUM(H14+K14)</f>
        <v>40</v>
      </c>
      <c r="M14" s="27" t="str">
        <f t="shared" si="3"/>
        <v>Ú R</v>
      </c>
      <c r="N14" s="66" t="s">
        <v>11</v>
      </c>
      <c r="O14" s="58" t="s">
        <v>37</v>
      </c>
    </row>
    <row r="15" spans="1:23" ht="19.899999999999999" customHeight="1" thickBot="1">
      <c r="A15" s="30">
        <v>8</v>
      </c>
      <c r="B15" s="61" t="s">
        <v>30</v>
      </c>
      <c r="C15" s="47" t="s">
        <v>28</v>
      </c>
      <c r="D15" s="25">
        <v>3</v>
      </c>
      <c r="E15" s="26">
        <v>2</v>
      </c>
      <c r="F15" s="26">
        <v>1</v>
      </c>
      <c r="G15" s="69">
        <v>2</v>
      </c>
      <c r="H15" s="10">
        <f t="shared" si="0"/>
        <v>8</v>
      </c>
      <c r="I15" s="62">
        <v>20</v>
      </c>
      <c r="J15" s="26">
        <v>12</v>
      </c>
      <c r="K15" s="75">
        <f t="shared" si="1"/>
        <v>32</v>
      </c>
      <c r="L15" s="18">
        <f t="shared" si="2"/>
        <v>40</v>
      </c>
      <c r="M15" s="30" t="str">
        <f t="shared" si="3"/>
        <v>Ú R</v>
      </c>
      <c r="N15" s="67" t="s">
        <v>13</v>
      </c>
      <c r="O15" s="78" t="s">
        <v>37</v>
      </c>
    </row>
    <row r="19" spans="1:15" ht="13.5" thickBot="1"/>
    <row r="20" spans="1:15" ht="19.899999999999999" customHeight="1">
      <c r="A20" s="19"/>
      <c r="B20" s="19"/>
      <c r="C20" s="31" t="s">
        <v>6</v>
      </c>
      <c r="D20" s="13">
        <f t="shared" ref="D20:L20" si="4">AVERAGE(D10:D19)</f>
        <v>2</v>
      </c>
      <c r="E20" s="13">
        <f t="shared" si="4"/>
        <v>4.833333333333333</v>
      </c>
      <c r="F20" s="13">
        <f t="shared" si="4"/>
        <v>4</v>
      </c>
      <c r="G20" s="13">
        <f t="shared" si="4"/>
        <v>2.3333333333333335</v>
      </c>
      <c r="H20" s="13">
        <f t="shared" si="4"/>
        <v>13.166666666666666</v>
      </c>
      <c r="I20" s="13">
        <f t="shared" si="4"/>
        <v>20</v>
      </c>
      <c r="J20" s="13">
        <f t="shared" si="4"/>
        <v>11.833333333333334</v>
      </c>
      <c r="K20" s="13">
        <f t="shared" si="4"/>
        <v>31.833333333333332</v>
      </c>
      <c r="L20" s="14">
        <f t="shared" si="4"/>
        <v>45</v>
      </c>
      <c r="M20" s="32"/>
      <c r="N20" s="32"/>
      <c r="O20" s="19"/>
    </row>
    <row r="21" spans="1:15" ht="19.899999999999999" customHeight="1" thickBot="1">
      <c r="A21" s="33"/>
      <c r="B21" s="33"/>
      <c r="C21" s="34" t="s">
        <v>7</v>
      </c>
      <c r="D21" s="15">
        <f t="shared" ref="D21:L21" si="5">D20*100/D7</f>
        <v>12.5</v>
      </c>
      <c r="E21" s="15">
        <f t="shared" si="5"/>
        <v>32.222222222222221</v>
      </c>
      <c r="F21" s="15">
        <f t="shared" si="5"/>
        <v>23.529411764705884</v>
      </c>
      <c r="G21" s="15">
        <f t="shared" si="5"/>
        <v>19.444444444444446</v>
      </c>
      <c r="H21" s="15">
        <f t="shared" si="5"/>
        <v>21.944444444444443</v>
      </c>
      <c r="I21" s="15">
        <f t="shared" si="5"/>
        <v>100</v>
      </c>
      <c r="J21" s="15">
        <f t="shared" si="5"/>
        <v>59.166666666666671</v>
      </c>
      <c r="K21" s="15">
        <f t="shared" si="5"/>
        <v>79.583333333333329</v>
      </c>
      <c r="L21" s="16">
        <f t="shared" si="5"/>
        <v>45</v>
      </c>
      <c r="M21" s="35"/>
      <c r="N21" s="35"/>
      <c r="O21" s="33"/>
    </row>
    <row r="22" spans="1:15" ht="19.899999999999999" customHeight="1">
      <c r="C22" s="7"/>
      <c r="D22" s="8"/>
      <c r="E22" s="8"/>
      <c r="F22" s="8"/>
      <c r="G22" s="8"/>
      <c r="H22" s="8"/>
      <c r="I22" s="8"/>
      <c r="J22" s="8"/>
      <c r="K22" s="8"/>
      <c r="L22" s="8"/>
      <c r="M22" s="2"/>
      <c r="N22" s="2"/>
    </row>
    <row r="23" spans="1:15" ht="19.899999999999999" customHeight="1">
      <c r="K23" s="2"/>
      <c r="L23" s="2"/>
      <c r="M23" s="2"/>
      <c r="N23" s="2"/>
      <c r="O23" s="2"/>
    </row>
    <row r="24" spans="1:15" ht="19.899999999999999" customHeight="1">
      <c r="A24" s="2"/>
      <c r="B24" s="2"/>
      <c r="C24" s="6"/>
      <c r="K24" s="92" t="s">
        <v>23</v>
      </c>
      <c r="L24" s="93"/>
      <c r="M24" s="93"/>
      <c r="N24" s="93"/>
      <c r="O24" s="93"/>
    </row>
    <row r="25" spans="1:15" ht="19.899999999999999" customHeight="1">
      <c r="A25" s="2"/>
      <c r="B25" s="2"/>
      <c r="C25" s="2"/>
      <c r="O25" s="2"/>
    </row>
    <row r="26" spans="1:15" ht="19.899999999999999" customHeight="1">
      <c r="A26" s="2"/>
      <c r="B26" s="2"/>
      <c r="M26" s="4"/>
      <c r="N26" s="2"/>
    </row>
    <row r="27" spans="1:15" ht="19.899999999999999" customHeight="1">
      <c r="A27" s="2"/>
      <c r="B27" s="2"/>
      <c r="C27" s="2"/>
    </row>
    <row r="29" spans="1:15">
      <c r="B29" s="3"/>
    </row>
  </sheetData>
  <mergeCells count="10">
    <mergeCell ref="K24:O24"/>
    <mergeCell ref="C5:C7"/>
    <mergeCell ref="B5:B7"/>
    <mergeCell ref="A5:A7"/>
    <mergeCell ref="A1:O1"/>
    <mergeCell ref="A2:O2"/>
    <mergeCell ref="A3:O3"/>
    <mergeCell ref="M5:M6"/>
    <mergeCell ref="I5:J5"/>
    <mergeCell ref="D5:G5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OKCHO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ntb</cp:lastModifiedBy>
  <cp:lastPrinted>2011-03-31T15:10:31Z</cp:lastPrinted>
  <dcterms:created xsi:type="dcterms:W3CDTF">2007-01-22T20:18:35Z</dcterms:created>
  <dcterms:modified xsi:type="dcterms:W3CDTF">2018-03-23T12:17:24Z</dcterms:modified>
</cp:coreProperties>
</file>